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Sanchez\Desktop\4o. TRIMESTRE 2024\"/>
    </mc:Choice>
  </mc:AlternateContent>
  <xr:revisionPtr revIDLastSave="0" documentId="8_{4D3362ED-55A0-49DC-B247-FF313693F8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R" sheetId="5" r:id="rId1"/>
    <sheet name="Hoja1" sheetId="7" state="hidden" r:id="rId2"/>
  </sheets>
  <externalReferences>
    <externalReference r:id="rId3"/>
    <externalReference r:id="rId4"/>
  </externalReferences>
  <definedNames>
    <definedName name="_ftn1" localSheetId="0">INR!#REF!</definedName>
    <definedName name="_ftnref1" localSheetId="0">INR!#REF!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5" l="1"/>
  <c r="U6" i="5"/>
  <c r="T14" i="5"/>
  <c r="T13" i="5"/>
  <c r="T12" i="5"/>
  <c r="T11" i="5"/>
  <c r="T10" i="5"/>
  <c r="T9" i="5"/>
  <c r="U9" i="5" s="1"/>
  <c r="T8" i="5"/>
  <c r="T6" i="5"/>
  <c r="T7" i="5"/>
  <c r="U7" i="5" s="1"/>
  <c r="H16" i="5"/>
  <c r="H14" i="5"/>
  <c r="H13" i="5"/>
  <c r="H12" i="5"/>
  <c r="H11" i="5"/>
  <c r="H10" i="5"/>
  <c r="H9" i="5"/>
  <c r="H8" i="5"/>
  <c r="H7" i="5"/>
  <c r="H6" i="5"/>
  <c r="I6" i="5" s="1"/>
  <c r="G6" i="5"/>
  <c r="V16" i="5" l="1"/>
  <c r="U16" i="5"/>
  <c r="I15" i="5"/>
  <c r="J15" i="5"/>
  <c r="I16" i="5"/>
  <c r="J16" i="5"/>
  <c r="U5" i="5" l="1"/>
  <c r="I9" i="5"/>
  <c r="I14" i="5"/>
  <c r="I13" i="5"/>
  <c r="J12" i="5"/>
  <c r="I11" i="5"/>
  <c r="I10" i="5"/>
  <c r="J9" i="5"/>
  <c r="J8" i="5"/>
  <c r="I7" i="5"/>
  <c r="U15" i="5"/>
  <c r="U8" i="5"/>
  <c r="U10" i="5"/>
  <c r="U11" i="5"/>
  <c r="U13" i="5"/>
  <c r="U14" i="5"/>
  <c r="U12" i="5"/>
  <c r="V11" i="5"/>
  <c r="V12" i="5"/>
  <c r="V13" i="5"/>
  <c r="V14" i="5"/>
  <c r="V7" i="5"/>
  <c r="V10" i="5"/>
  <c r="V9" i="5"/>
  <c r="V8" i="5"/>
  <c r="V5" i="5"/>
  <c r="I12" i="5" l="1"/>
  <c r="I8" i="5"/>
  <c r="J14" i="5"/>
  <c r="J6" i="5"/>
  <c r="J11" i="5"/>
  <c r="J13" i="5"/>
  <c r="J10" i="5"/>
  <c r="J7" i="5"/>
</calcChain>
</file>

<file path=xl/sharedStrings.xml><?xml version="1.0" encoding="utf-8"?>
<sst xmlns="http://schemas.openxmlformats.org/spreadsheetml/2006/main" count="210" uniqueCount="124">
  <si>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</si>
  <si>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</si>
  <si>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</si>
  <si>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</si>
  <si>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</si>
  <si>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</si>
  <si>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</si>
  <si>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</si>
  <si>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</si>
  <si>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</si>
  <si>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</si>
  <si>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</si>
  <si>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</si>
  <si>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</si>
  <si>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</si>
  <si>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</si>
  <si>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</si>
  <si>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</si>
  <si>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</si>
  <si>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</si>
  <si>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</si>
  <si>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</si>
  <si>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</si>
  <si>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</si>
  <si>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</si>
  <si>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</si>
  <si>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</si>
  <si>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</si>
  <si>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Sujetos a Reglas de Operación</t>
  </si>
  <si>
    <t>Desarrollo Social</t>
  </si>
  <si>
    <t>FIN</t>
  </si>
  <si>
    <t>U Otros Subsidios</t>
  </si>
  <si>
    <t>Desarrollo Económico</t>
  </si>
  <si>
    <t>PROPÓSITO</t>
  </si>
  <si>
    <t>E Prestación de Servicios Públicos</t>
  </si>
  <si>
    <t>Gobierno y Finanzas</t>
  </si>
  <si>
    <t>COMPONENTE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</si>
  <si>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</si>
  <si>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</si>
  <si>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</si>
  <si>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</si>
  <si>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</si>
  <si>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</si>
  <si>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</si>
  <si>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</si>
  <si>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</si>
  <si>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</si>
  <si>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</si>
  <si>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</si>
  <si>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</si>
  <si>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</si>
  <si>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</si>
  <si>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</si>
  <si>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</si>
  <si>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</si>
  <si>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</si>
  <si>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</si>
  <si>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</si>
  <si>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</si>
  <si>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CONTRIBUIR A UN LEON SALUDABLE</t>
  </si>
  <si>
    <t>2.1.1</t>
  </si>
  <si>
    <t>SIAP</t>
  </si>
  <si>
    <t>Toneladas de residuos solidos urbanos de tipo domiciliario recolecatadas en comunidades rurales</t>
  </si>
  <si>
    <t>Áreas de uso común municipal limpiadas</t>
  </si>
  <si>
    <t>Vialidades baldios áreas de donación y arroyos limpiados</t>
  </si>
  <si>
    <t>Imagen urbana conservada.</t>
  </si>
  <si>
    <t>Rutas de aseo poligonos</t>
  </si>
  <si>
    <t xml:space="preserve">Rutas de aseo contenedores </t>
  </si>
  <si>
    <t>Vialidades camellones y plazas públicas municipales Limpiados</t>
  </si>
  <si>
    <t>Lixiviado tratado.</t>
  </si>
  <si>
    <t>SI</t>
  </si>
  <si>
    <t>Fin</t>
  </si>
  <si>
    <t>Contribuir a un León saludable y sustentable, mediante la disminución de la contaminación ambiental por residuos sólidos urbanos.</t>
  </si>
  <si>
    <t>Índice de competitividad de acuerdo al IMCO, de la posición en el subíndice manejo sustentable del medio ambiente.</t>
  </si>
  <si>
    <t>(PCP*POR)/CO</t>
  </si>
  <si>
    <t>Porcentaje de calificación pretendida * posición obtenida en el ranking/ porcentaje de calificación obtenida</t>
  </si>
  <si>
    <t xml:space="preserve">Actividad </t>
  </si>
  <si>
    <t>CS30-A1  Recolección de Residuos sólidos en la vía pública  generados en casa habitación.</t>
  </si>
  <si>
    <t>Porcentade de toneladas de residuos sólidos urbanos recolectadas en casa habitación</t>
  </si>
  <si>
    <t>(TRSUR/TRSUG)*100</t>
  </si>
  <si>
    <t>(toneladas de resiudos sólidos urbanos recolectados en casa habitación por el SIAP /toneladas de residuos sólidos urbanos generados en zona de casa habitación)*100</t>
  </si>
  <si>
    <t xml:space="preserve">Componente </t>
  </si>
  <si>
    <t>CS29Acciones en materia de limpieza integral de la ciudad realizada</t>
  </si>
  <si>
    <t>Porcentaje de mts2 limpiados en espacios públicos.</t>
  </si>
  <si>
    <t>(MLEP/MEPIRS)*100</t>
  </si>
  <si>
    <t>(mts2 limpiados en espacios públicos /mts2 de espacios público impactados por residuos sólidos)*100</t>
  </si>
  <si>
    <t>Componente</t>
  </si>
  <si>
    <t>CS30-A2 Barrido de las Principales vialidades de la ciudad.</t>
  </si>
  <si>
    <t>Porcentaje de Kilometros barridos en vialidades.</t>
  </si>
  <si>
    <t>(KBPV/KPBYA)*100.</t>
  </si>
  <si>
    <t>(km barridos en principales vialidades /km de princiaples bulevares y avenidas)*100.</t>
  </si>
  <si>
    <t>CS30-A7 Tratamiento de Lixiviados.</t>
  </si>
  <si>
    <t>Porcentaje de litros de lixiviado tratado</t>
  </si>
  <si>
    <t>(LLTM/LLPM)*100</t>
  </si>
  <si>
    <t>(litros de lixiviado tratado mensualmente/litros de lixiviados programados mensualmente)*100</t>
  </si>
  <si>
    <t>2.1.2</t>
  </si>
  <si>
    <t>(TRSUR/TRSUG)*99</t>
  </si>
  <si>
    <t>(toneladas de resiudos sólidos urbanos recolectados en casa habitación por el SIAP /toneladas de residuos sólidos urbanos generados en zona de casa habitación)*99</t>
  </si>
  <si>
    <t>Ruats 24/4</t>
  </si>
  <si>
    <t>(MLEP/MEPIRS)*101</t>
  </si>
  <si>
    <t>(mts2 limpiados en espacios públicos /mts2 de espacios público impactados por residuos sólidos)*101</t>
  </si>
  <si>
    <t xml:space="preserve">Toneladas de residuos solidos urbanos de tipo domiciliario </t>
  </si>
  <si>
    <t>indice</t>
  </si>
  <si>
    <t>toneladas</t>
  </si>
  <si>
    <t>mts 2</t>
  </si>
  <si>
    <t>km</t>
  </si>
  <si>
    <t>litros</t>
  </si>
  <si>
    <t>I</t>
  </si>
  <si>
    <t>KIF1P1C1</t>
  </si>
  <si>
    <t>KIF1P1C2</t>
  </si>
  <si>
    <t>KIF1P1C3</t>
  </si>
  <si>
    <t>KIF1P1C4</t>
  </si>
  <si>
    <t>KIF1P1C5</t>
  </si>
  <si>
    <t>KIF1P1C6</t>
  </si>
  <si>
    <t>KIF1P1C7</t>
  </si>
  <si>
    <t>KIF1P1C8</t>
  </si>
  <si>
    <t>Porcentaje de eficacia para la implementación de una campaña de difusión y concientización</t>
  </si>
  <si>
    <t>CS28-A3 Difusión y concientización con campañas a la ciudadania para la limpieza, separación y aprovechamiento de los residuos</t>
  </si>
  <si>
    <t>Campaña de difusión y concientización</t>
  </si>
  <si>
    <t>(Avance de campaña documental/ avance financiero de la campaña)*100</t>
  </si>
  <si>
    <t>(ACD/AFC)*101</t>
  </si>
  <si>
    <t>CAMPAÑA</t>
  </si>
  <si>
    <t>-</t>
  </si>
  <si>
    <t>SISTEMA INTEGRAL DE ASEO ,PUBLICO DE LEON GUANAJUARO
Indicadores de Resultados
Del 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</si>
</sst>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justify" vertical="top" wrapText="1"/>
      <protection locked="0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5" borderId="0" xfId="16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4" borderId="0" xfId="16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4" borderId="2" xfId="16" applyNumberFormat="1" applyFont="1" applyFill="1" applyBorder="1" applyAlignment="1">
      <alignment horizontal="center" vertical="center" wrapText="1"/>
    </xf>
    <xf numFmtId="0" fontId="3" fillId="4" borderId="2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16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Continuous" vertical="center" wrapText="1"/>
    </xf>
    <xf numFmtId="0" fontId="5" fillId="6" borderId="5" xfId="8" applyFont="1" applyFill="1" applyBorder="1" applyAlignment="1" applyProtection="1">
      <alignment horizontal="centerContinuous" vertical="center" wrapText="1"/>
      <protection locked="0"/>
    </xf>
    <xf numFmtId="0" fontId="5" fillId="6" borderId="6" xfId="8" applyFont="1" applyFill="1" applyBorder="1" applyAlignment="1" applyProtection="1">
      <alignment horizontal="centerContinuous" vertical="center" wrapText="1"/>
      <protection locked="0"/>
    </xf>
    <xf numFmtId="0" fontId="5" fillId="6" borderId="3" xfId="8" applyFont="1" applyFill="1" applyBorder="1" applyAlignment="1" applyProtection="1">
      <alignment horizontal="centerContinuous" vertical="center" wrapText="1"/>
      <protection locked="0"/>
    </xf>
    <xf numFmtId="0" fontId="3" fillId="7" borderId="0" xfId="16" applyFont="1" applyFill="1" applyAlignment="1">
      <alignment horizontal="centerContinuous" vertical="center" wrapText="1"/>
    </xf>
    <xf numFmtId="0" fontId="3" fillId="7" borderId="3" xfId="16" applyFont="1" applyFill="1" applyBorder="1" applyAlignment="1">
      <alignment horizontal="center" vertical="center" wrapText="1"/>
    </xf>
    <xf numFmtId="0" fontId="3" fillId="7" borderId="2" xfId="16" applyFont="1" applyFill="1" applyBorder="1" applyAlignment="1">
      <alignment horizontal="center" vertical="center" wrapText="1"/>
    </xf>
    <xf numFmtId="0" fontId="3" fillId="7" borderId="0" xfId="16" applyFont="1" applyFill="1" applyAlignment="1">
      <alignment horizontal="center" vertical="center" wrapText="1"/>
    </xf>
    <xf numFmtId="0" fontId="3" fillId="4" borderId="4" xfId="8" applyFont="1" applyFill="1" applyBorder="1" applyAlignment="1" applyProtection="1">
      <alignment horizontal="centerContinuous" vertical="center" wrapText="1"/>
      <protection locked="0"/>
    </xf>
    <xf numFmtId="44" fontId="7" fillId="0" borderId="2" xfId="18" applyFont="1" applyFill="1" applyBorder="1" applyAlignment="1" applyProtection="1">
      <alignment wrapText="1"/>
      <protection locked="0"/>
    </xf>
    <xf numFmtId="43" fontId="7" fillId="0" borderId="2" xfId="17" applyFont="1" applyFill="1" applyBorder="1" applyAlignment="1" applyProtection="1">
      <alignment horizontal="center" wrapText="1"/>
      <protection locked="0"/>
    </xf>
    <xf numFmtId="43" fontId="7" fillId="0" borderId="2" xfId="17" applyFont="1" applyFill="1" applyBorder="1" applyAlignment="1" applyProtection="1">
      <alignment wrapText="1"/>
      <protection locked="0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2" xfId="0" applyBorder="1" applyAlignment="1" applyProtection="1">
      <alignment horizontal="center" vertical="top"/>
      <protection locked="0"/>
    </xf>
    <xf numFmtId="4" fontId="8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3" fontId="0" fillId="0" borderId="2" xfId="0" applyNumberFormat="1" applyBorder="1" applyProtection="1">
      <protection locked="0"/>
    </xf>
    <xf numFmtId="43" fontId="8" fillId="0" borderId="2" xfId="17" applyFont="1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19">
    <cellStyle name="Euro" xfId="1" xr:uid="{00000000-0005-0000-0000-000000000000}"/>
    <cellStyle name="Millares" xfId="17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" xfId="18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riana%20Ortiz\Documents\PAGOS%20TITULOS%20Y%20CONTRATOS\PAGOS%20EFECTUADOS\PAGOS%20EFECTUADOS%20A%20CONTRATOS%20Y%20T&#205;TULOS%20DE%20LIMPIEZAS%20Y%20RECOLECCION%202024.xlsx" TargetMode="External"/><Relationship Id="rId1" Type="http://schemas.openxmlformats.org/officeDocument/2006/relationships/externalLinkPath" Target="/Users/Adriana%20Ortiz/Documents/PAGOS%20TITULOS%20Y%20CONTRATOS/PAGOS%20EFECTUADOS/PAGOS%20EFECTUADOS%20A%20CONTRATOS%20Y%20T&#205;TULOS%20DE%20LIMPIEZAS%20Y%20RECOLECCIO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riana%20Ortiz\Documents\PBR\METAS\AVANCES%20DE%20META\2024\PROYECTOS%20DE%20INVERSI&#211;N%202024\DICIEMBRE%202024\Proyectos%20Inversion_SIAP%20Aprobado_2024.xlsx" TargetMode="External"/><Relationship Id="rId1" Type="http://schemas.openxmlformats.org/officeDocument/2006/relationships/externalLinkPath" Target="/Users/Adriana%20Ortiz/Documents/PBR/METAS/AVANCES%20DE%20META/2024/PROYECTOS%20DE%20INVERSI&#211;N%202024/DICIEMBRE%202024/Proyectos%20Inversion_SIAP%20Aprobado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L. PAGOS EN PARTIDA "/>
      <sheetName val="Hoja1"/>
      <sheetName val="PROPUE PAGO NOV Y DIC RECOL 23"/>
      <sheetName val="SOL. PAGOS EN PARTIDA (3)"/>
      <sheetName val="Hoja3"/>
      <sheetName val="Hoja3 (2)"/>
      <sheetName val="DOMICIL PROG VS REAL"/>
    </sheetNames>
    <sheetDataSet>
      <sheetData sheetId="0">
        <row r="10">
          <cell r="S10">
            <v>3374559.01</v>
          </cell>
        </row>
        <row r="31">
          <cell r="C31">
            <v>9865867.9421279989</v>
          </cell>
          <cell r="W31">
            <v>375401257.78212798</v>
          </cell>
        </row>
        <row r="38">
          <cell r="S38">
            <v>7515290.7799999984</v>
          </cell>
        </row>
        <row r="40">
          <cell r="S40">
            <v>3457012.7300000009</v>
          </cell>
        </row>
        <row r="42">
          <cell r="S42">
            <v>1651388.2500000005</v>
          </cell>
        </row>
        <row r="44">
          <cell r="S44">
            <v>29477910.079999998</v>
          </cell>
        </row>
        <row r="46">
          <cell r="S46">
            <v>18876868.98</v>
          </cell>
        </row>
        <row r="48">
          <cell r="S48">
            <v>19876278.060000002</v>
          </cell>
        </row>
        <row r="50">
          <cell r="S50">
            <v>73430392.409999982</v>
          </cell>
        </row>
        <row r="52">
          <cell r="S52">
            <v>3976055.98</v>
          </cell>
        </row>
        <row r="61">
          <cell r="F61">
            <v>1063631.5900000001</v>
          </cell>
          <cell r="G61">
            <v>-4513.3400000000802</v>
          </cell>
        </row>
        <row r="62">
          <cell r="F62">
            <v>9174132.1699999999</v>
          </cell>
        </row>
        <row r="63">
          <cell r="F63">
            <v>26569366.75</v>
          </cell>
        </row>
        <row r="64">
          <cell r="F64">
            <v>21877069.440000001</v>
          </cell>
        </row>
        <row r="65">
          <cell r="F65">
            <v>5029976.03</v>
          </cell>
        </row>
        <row r="66">
          <cell r="F66">
            <v>16411536.51</v>
          </cell>
        </row>
        <row r="67">
          <cell r="F67">
            <v>7634522.6299999999</v>
          </cell>
        </row>
        <row r="69">
          <cell r="F69">
            <v>111741986.47</v>
          </cell>
        </row>
        <row r="71">
          <cell r="I71">
            <v>25155963.479999997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AVANCE DE METAS 2024"/>
    </sheetNames>
    <sheetDataSet>
      <sheetData sheetId="0"/>
      <sheetData sheetId="1">
        <row r="14">
          <cell r="AF14">
            <v>3716352.2</v>
          </cell>
        </row>
        <row r="15">
          <cell r="AF15">
            <v>829609</v>
          </cell>
        </row>
        <row r="16">
          <cell r="AF16">
            <v>945065</v>
          </cell>
        </row>
        <row r="17">
          <cell r="AF17">
            <v>481029</v>
          </cell>
        </row>
        <row r="18">
          <cell r="AF18">
            <v>326474</v>
          </cell>
        </row>
        <row r="19">
          <cell r="AF19">
            <v>304381</v>
          </cell>
        </row>
        <row r="28">
          <cell r="AF28">
            <v>457804.20000000007</v>
          </cell>
        </row>
        <row r="29">
          <cell r="AF29">
            <v>15374.38</v>
          </cell>
        </row>
        <row r="33">
          <cell r="AF33">
            <v>6989.8200000000006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tabSelected="1" workbookViewId="0"/>
  </sheetViews>
  <sheetFormatPr baseColWidth="10" defaultColWidth="12" defaultRowHeight="11.25" x14ac:dyDescent="0.2"/>
  <cols>
    <col min="1" max="1" width="22.33203125" customWidth="1"/>
    <col min="2" max="2" width="17" style="1" customWidth="1"/>
    <col min="3" max="3" width="37" style="1" bestFit="1" customWidth="1"/>
    <col min="4" max="4" width="37" style="1" customWidth="1"/>
    <col min="5" max="5" width="21.5" style="1" customWidth="1"/>
    <col min="6" max="12" width="17" style="1" customWidth="1"/>
    <col min="13" max="13" width="44.1640625" style="1" customWidth="1"/>
    <col min="14" max="14" width="44" style="1" customWidth="1"/>
    <col min="15" max="15" width="14.1640625" style="1" customWidth="1"/>
    <col min="16" max="17" width="42.6640625" style="1" customWidth="1"/>
    <col min="18" max="18" width="14" style="1" customWidth="1"/>
    <col min="19" max="19" width="12" style="1"/>
    <col min="20" max="20" width="13" style="1" bestFit="1" customWidth="1"/>
    <col min="21" max="21" width="12.6640625" style="1" bestFit="1" customWidth="1"/>
    <col min="22" max="22" width="13" style="1" bestFit="1" customWidth="1"/>
    <col min="23" max="23" width="14.5" customWidth="1"/>
  </cols>
  <sheetData>
    <row r="1" spans="1:23" ht="60" customHeight="1" x14ac:dyDescent="0.2">
      <c r="A1" s="21" t="s">
        <v>123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3"/>
    </row>
    <row r="2" spans="1:23" ht="28.5" customHeight="1" x14ac:dyDescent="0.2">
      <c r="A2" s="42" t="s">
        <v>0</v>
      </c>
      <c r="B2" s="43"/>
      <c r="C2" s="43"/>
      <c r="D2" s="43"/>
      <c r="E2" s="44"/>
      <c r="F2" s="28" t="s">
        <v>1</v>
      </c>
      <c r="G2" s="28"/>
      <c r="H2" s="28"/>
      <c r="I2" s="28"/>
      <c r="J2" s="28"/>
      <c r="K2" s="20" t="s">
        <v>2</v>
      </c>
      <c r="L2" s="20"/>
      <c r="M2" s="20"/>
      <c r="N2" s="45" t="s">
        <v>3</v>
      </c>
      <c r="O2" s="46"/>
      <c r="P2" s="46"/>
      <c r="Q2" s="46"/>
      <c r="R2" s="46"/>
      <c r="S2" s="46"/>
      <c r="T2" s="47"/>
      <c r="U2" s="24" t="s">
        <v>4</v>
      </c>
      <c r="V2" s="24"/>
      <c r="W2" s="24"/>
    </row>
    <row r="3" spans="1:23" ht="54.75" customHeight="1" x14ac:dyDescent="0.2">
      <c r="A3" s="15" t="s">
        <v>5</v>
      </c>
      <c r="B3" s="15" t="s">
        <v>6</v>
      </c>
      <c r="C3" s="15" t="s">
        <v>7</v>
      </c>
      <c r="D3" s="15" t="s">
        <v>8</v>
      </c>
      <c r="E3" s="15" t="s">
        <v>9</v>
      </c>
      <c r="F3" s="16" t="s">
        <v>10</v>
      </c>
      <c r="G3" s="16" t="s">
        <v>11</v>
      </c>
      <c r="H3" s="16" t="s">
        <v>12</v>
      </c>
      <c r="I3" s="17" t="s">
        <v>13</v>
      </c>
      <c r="J3" s="17" t="s">
        <v>14</v>
      </c>
      <c r="K3" s="18" t="s">
        <v>15</v>
      </c>
      <c r="L3" s="18" t="s">
        <v>16</v>
      </c>
      <c r="M3" s="18" t="s">
        <v>17</v>
      </c>
      <c r="N3" s="19" t="s">
        <v>18</v>
      </c>
      <c r="O3" s="19" t="s">
        <v>19</v>
      </c>
      <c r="P3" s="19" t="s">
        <v>20</v>
      </c>
      <c r="Q3" s="19" t="s">
        <v>21</v>
      </c>
      <c r="R3" s="19" t="s">
        <v>22</v>
      </c>
      <c r="S3" s="19" t="s">
        <v>23</v>
      </c>
      <c r="T3" s="19" t="s">
        <v>24</v>
      </c>
      <c r="U3" s="25" t="s">
        <v>25</v>
      </c>
      <c r="V3" s="26" t="s">
        <v>26</v>
      </c>
      <c r="W3" s="26" t="s">
        <v>27</v>
      </c>
    </row>
    <row r="4" spans="1:23" ht="15" customHeight="1" x14ac:dyDescent="0.2">
      <c r="A4" s="9">
        <v>1</v>
      </c>
      <c r="B4" s="10">
        <v>2</v>
      </c>
      <c r="C4" s="9">
        <v>3</v>
      </c>
      <c r="D4" s="13">
        <v>4</v>
      </c>
      <c r="E4" s="9">
        <v>5</v>
      </c>
      <c r="F4" s="14">
        <v>6</v>
      </c>
      <c r="G4" s="14">
        <v>7</v>
      </c>
      <c r="H4" s="14">
        <v>8</v>
      </c>
      <c r="I4" s="14">
        <v>9</v>
      </c>
      <c r="J4" s="14">
        <v>10</v>
      </c>
      <c r="K4" s="11">
        <v>11</v>
      </c>
      <c r="L4" s="11">
        <v>12</v>
      </c>
      <c r="M4" s="11">
        <v>13</v>
      </c>
      <c r="N4" s="12">
        <v>14</v>
      </c>
      <c r="O4" s="12">
        <v>15</v>
      </c>
      <c r="P4" s="12">
        <v>16</v>
      </c>
      <c r="Q4" s="12">
        <v>17</v>
      </c>
      <c r="R4" s="12">
        <v>18</v>
      </c>
      <c r="S4" s="12">
        <v>19</v>
      </c>
      <c r="T4" s="12">
        <v>20</v>
      </c>
      <c r="U4" s="27">
        <v>21</v>
      </c>
      <c r="V4" s="27">
        <v>22</v>
      </c>
      <c r="W4" s="27">
        <v>23</v>
      </c>
    </row>
    <row r="5" spans="1:23" ht="33.75" x14ac:dyDescent="0.2">
      <c r="A5" s="40" t="s">
        <v>107</v>
      </c>
      <c r="B5" s="32"/>
      <c r="C5" s="41" t="s">
        <v>59</v>
      </c>
      <c r="D5" s="33" t="s">
        <v>60</v>
      </c>
      <c r="E5" s="34" t="s">
        <v>61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35" t="s">
        <v>70</v>
      </c>
      <c r="L5" s="36" t="s">
        <v>71</v>
      </c>
      <c r="M5" s="36" t="s">
        <v>72</v>
      </c>
      <c r="N5" s="36" t="s">
        <v>73</v>
      </c>
      <c r="O5" s="36" t="s">
        <v>71</v>
      </c>
      <c r="P5" s="36" t="s">
        <v>74</v>
      </c>
      <c r="Q5" s="36" t="s">
        <v>75</v>
      </c>
      <c r="R5" s="37">
        <v>18</v>
      </c>
      <c r="S5" s="37"/>
      <c r="T5" s="37">
        <v>17</v>
      </c>
      <c r="U5" s="38">
        <f t="shared" ref="U5:U10" si="0">T5</f>
        <v>17</v>
      </c>
      <c r="V5" s="38">
        <f>R5</f>
        <v>18</v>
      </c>
      <c r="W5" s="33" t="s">
        <v>102</v>
      </c>
    </row>
    <row r="6" spans="1:23" ht="45" x14ac:dyDescent="0.2">
      <c r="A6" s="40" t="s">
        <v>107</v>
      </c>
      <c r="B6" s="37"/>
      <c r="C6" s="36" t="s">
        <v>101</v>
      </c>
      <c r="D6" s="33" t="s">
        <v>95</v>
      </c>
      <c r="E6" s="34" t="s">
        <v>61</v>
      </c>
      <c r="F6" s="29">
        <v>150000000</v>
      </c>
      <c r="G6" s="29">
        <f>SUM('[1]SOL. PAGOS EN PARTIDA '!$F$61:$G$69,'[1]SOL. PAGOS EN PARTIDA '!$C$31,'[1]SOL. PAGOS EN PARTIDA '!$I$71)</f>
        <v>234519539.67212799</v>
      </c>
      <c r="H6" s="29">
        <f>'[1]SOL. PAGOS EN PARTIDA '!$W$31</f>
        <v>375401257.78212798</v>
      </c>
      <c r="I6" s="29">
        <f>H6</f>
        <v>375401257.78212798</v>
      </c>
      <c r="J6" s="29">
        <f>H6</f>
        <v>375401257.78212798</v>
      </c>
      <c r="K6" s="35" t="s">
        <v>70</v>
      </c>
      <c r="L6" s="36" t="s">
        <v>76</v>
      </c>
      <c r="M6" s="36" t="s">
        <v>77</v>
      </c>
      <c r="N6" s="36" t="s">
        <v>78</v>
      </c>
      <c r="O6" s="36" t="s">
        <v>76</v>
      </c>
      <c r="P6" s="36" t="s">
        <v>96</v>
      </c>
      <c r="Q6" s="36" t="s">
        <v>97</v>
      </c>
      <c r="R6" s="31">
        <v>464473.34048364573</v>
      </c>
      <c r="S6" s="30">
        <v>0</v>
      </c>
      <c r="T6" s="31">
        <f>'[2]AVANCE DE METAS 2024'!$AF$28</f>
        <v>457804.20000000007</v>
      </c>
      <c r="U6" s="38">
        <f t="shared" si="0"/>
        <v>457804.20000000007</v>
      </c>
      <c r="V6" s="38">
        <f>R6</f>
        <v>464473.34048364573</v>
      </c>
      <c r="W6" s="33" t="s">
        <v>103</v>
      </c>
    </row>
    <row r="7" spans="1:23" ht="45" x14ac:dyDescent="0.2">
      <c r="A7" s="40" t="s">
        <v>107</v>
      </c>
      <c r="B7" s="32" t="s">
        <v>108</v>
      </c>
      <c r="C7" s="41" t="s">
        <v>62</v>
      </c>
      <c r="D7" s="33" t="s">
        <v>60</v>
      </c>
      <c r="E7" s="34" t="s">
        <v>61</v>
      </c>
      <c r="F7" s="29">
        <v>18648896.539999999</v>
      </c>
      <c r="G7" s="29">
        <v>227972.43999999994</v>
      </c>
      <c r="H7" s="29">
        <f>'[1]SOL. PAGOS EN PARTIDA '!$S$46</f>
        <v>18876868.98</v>
      </c>
      <c r="I7" s="29">
        <f t="shared" ref="I7:I14" si="1">H7</f>
        <v>18876868.98</v>
      </c>
      <c r="J7" s="29">
        <f t="shared" ref="J7:J14" si="2">H7</f>
        <v>18876868.98</v>
      </c>
      <c r="K7" s="35" t="s">
        <v>70</v>
      </c>
      <c r="L7" s="36" t="s">
        <v>76</v>
      </c>
      <c r="M7" s="36" t="s">
        <v>77</v>
      </c>
      <c r="N7" s="36" t="s">
        <v>78</v>
      </c>
      <c r="O7" s="36" t="s">
        <v>76</v>
      </c>
      <c r="P7" s="36" t="s">
        <v>79</v>
      </c>
      <c r="Q7" s="36" t="s">
        <v>80</v>
      </c>
      <c r="R7" s="31">
        <v>15980.015151244053</v>
      </c>
      <c r="S7" s="30">
        <v>0</v>
      </c>
      <c r="T7" s="31">
        <f>'[2]AVANCE DE METAS 2024'!$AF$29</f>
        <v>15374.38</v>
      </c>
      <c r="U7" s="38">
        <f t="shared" si="0"/>
        <v>15374.38</v>
      </c>
      <c r="V7" s="38">
        <f t="shared" ref="V7:V9" si="3">R7</f>
        <v>15980.015151244053</v>
      </c>
      <c r="W7" s="33" t="s">
        <v>103</v>
      </c>
    </row>
    <row r="8" spans="1:23" ht="33.75" x14ac:dyDescent="0.2">
      <c r="A8" s="40" t="s">
        <v>107</v>
      </c>
      <c r="B8" s="37" t="s">
        <v>110</v>
      </c>
      <c r="C8" s="36" t="s">
        <v>63</v>
      </c>
      <c r="D8" s="33" t="s">
        <v>60</v>
      </c>
      <c r="E8" s="34" t="s">
        <v>61</v>
      </c>
      <c r="F8" s="29">
        <v>29191469.140000001</v>
      </c>
      <c r="G8" s="29">
        <v>286440.94</v>
      </c>
      <c r="H8" s="29">
        <f>'[1]SOL. PAGOS EN PARTIDA '!$S$44</f>
        <v>29477910.079999998</v>
      </c>
      <c r="I8" s="29">
        <f t="shared" si="1"/>
        <v>29477910.079999998</v>
      </c>
      <c r="J8" s="29">
        <f t="shared" si="2"/>
        <v>29477910.079999998</v>
      </c>
      <c r="K8" s="35" t="s">
        <v>70</v>
      </c>
      <c r="L8" s="36" t="s">
        <v>81</v>
      </c>
      <c r="M8" s="36" t="s">
        <v>82</v>
      </c>
      <c r="N8" s="36" t="s">
        <v>83</v>
      </c>
      <c r="O8" s="36" t="s">
        <v>81</v>
      </c>
      <c r="P8" s="36" t="s">
        <v>84</v>
      </c>
      <c r="Q8" s="36" t="s">
        <v>85</v>
      </c>
      <c r="R8" s="31">
        <v>3239308.7999999993</v>
      </c>
      <c r="S8" s="31">
        <v>0</v>
      </c>
      <c r="T8" s="31">
        <f>'[2]AVANCE DE METAS 2024'!$AF$14</f>
        <v>3716352.2</v>
      </c>
      <c r="U8" s="31">
        <f t="shared" si="0"/>
        <v>3716352.2</v>
      </c>
      <c r="V8" s="38">
        <f>R8</f>
        <v>3239308.7999999993</v>
      </c>
      <c r="W8" s="33" t="s">
        <v>104</v>
      </c>
    </row>
    <row r="9" spans="1:23" ht="33.75" x14ac:dyDescent="0.2">
      <c r="A9" s="40" t="s">
        <v>107</v>
      </c>
      <c r="B9" s="32" t="s">
        <v>109</v>
      </c>
      <c r="C9" s="41" t="s">
        <v>64</v>
      </c>
      <c r="D9" s="33" t="s">
        <v>60</v>
      </c>
      <c r="E9" s="34" t="s">
        <v>61</v>
      </c>
      <c r="F9" s="29">
        <v>7456733.7000000002</v>
      </c>
      <c r="G9" s="29">
        <v>58557.079999999987</v>
      </c>
      <c r="H9" s="29">
        <f>'[1]SOL. PAGOS EN PARTIDA '!$S$38</f>
        <v>7515290.7799999984</v>
      </c>
      <c r="I9" s="29">
        <f t="shared" si="1"/>
        <v>7515290.7799999984</v>
      </c>
      <c r="J9" s="29">
        <f t="shared" si="2"/>
        <v>7515290.7799999984</v>
      </c>
      <c r="K9" s="35" t="s">
        <v>70</v>
      </c>
      <c r="L9" s="36" t="s">
        <v>81</v>
      </c>
      <c r="M9" s="36" t="s">
        <v>82</v>
      </c>
      <c r="N9" s="36" t="s">
        <v>83</v>
      </c>
      <c r="O9" s="36" t="s">
        <v>81</v>
      </c>
      <c r="P9" s="36" t="s">
        <v>84</v>
      </c>
      <c r="Q9" s="36" t="s">
        <v>85</v>
      </c>
      <c r="R9" s="31">
        <v>1012284</v>
      </c>
      <c r="S9" s="31">
        <v>0</v>
      </c>
      <c r="T9" s="31">
        <f>'[2]AVANCE DE METAS 2024'!$AF$15</f>
        <v>829609</v>
      </c>
      <c r="U9" s="31">
        <f t="shared" si="0"/>
        <v>829609</v>
      </c>
      <c r="V9" s="38">
        <f t="shared" si="3"/>
        <v>1012284</v>
      </c>
      <c r="W9" s="33" t="s">
        <v>104</v>
      </c>
    </row>
    <row r="10" spans="1:23" ht="33.75" x14ac:dyDescent="0.2">
      <c r="A10" s="40" t="s">
        <v>107</v>
      </c>
      <c r="B10" s="37" t="s">
        <v>112</v>
      </c>
      <c r="C10" s="36" t="s">
        <v>65</v>
      </c>
      <c r="D10" s="33" t="s">
        <v>60</v>
      </c>
      <c r="E10" s="34" t="s">
        <v>61</v>
      </c>
      <c r="F10" s="29">
        <v>19715057.100000001</v>
      </c>
      <c r="G10" s="29">
        <v>161220.96000000002</v>
      </c>
      <c r="H10" s="29">
        <f>'[1]SOL. PAGOS EN PARTIDA '!$S$48</f>
        <v>19876278.060000002</v>
      </c>
      <c r="I10" s="29">
        <f t="shared" si="1"/>
        <v>19876278.060000002</v>
      </c>
      <c r="J10" s="29">
        <f t="shared" si="2"/>
        <v>19876278.060000002</v>
      </c>
      <c r="K10" s="35" t="s">
        <v>70</v>
      </c>
      <c r="L10" s="36" t="s">
        <v>81</v>
      </c>
      <c r="M10" s="36" t="s">
        <v>82</v>
      </c>
      <c r="N10" s="36" t="s">
        <v>83</v>
      </c>
      <c r="O10" s="36" t="s">
        <v>81</v>
      </c>
      <c r="P10" s="36" t="s">
        <v>84</v>
      </c>
      <c r="Q10" s="36" t="s">
        <v>85</v>
      </c>
      <c r="R10" s="31">
        <v>1417197.6000000003</v>
      </c>
      <c r="S10" s="31">
        <v>0</v>
      </c>
      <c r="T10" s="31">
        <f>'[2]AVANCE DE METAS 2024'!$AF$16</f>
        <v>945065</v>
      </c>
      <c r="U10" s="31">
        <f t="shared" si="0"/>
        <v>945065</v>
      </c>
      <c r="V10" s="38">
        <f>R10</f>
        <v>1417197.6000000003</v>
      </c>
      <c r="W10" s="33" t="s">
        <v>104</v>
      </c>
    </row>
    <row r="11" spans="1:23" ht="33.75" x14ac:dyDescent="0.2">
      <c r="A11" s="40" t="s">
        <v>107</v>
      </c>
      <c r="B11" s="32" t="s">
        <v>114</v>
      </c>
      <c r="C11" s="41" t="s">
        <v>66</v>
      </c>
      <c r="D11" s="33" t="s">
        <v>60</v>
      </c>
      <c r="E11" s="34" t="s">
        <v>61</v>
      </c>
      <c r="F11" s="29">
        <v>3415121.8</v>
      </c>
      <c r="G11" s="29">
        <v>41890.930000000008</v>
      </c>
      <c r="H11" s="29">
        <f>'[1]SOL. PAGOS EN PARTIDA '!$S$40</f>
        <v>3457012.7300000009</v>
      </c>
      <c r="I11" s="29">
        <f t="shared" si="1"/>
        <v>3457012.7300000009</v>
      </c>
      <c r="J11" s="29">
        <f t="shared" si="2"/>
        <v>3457012.7300000009</v>
      </c>
      <c r="K11" s="35" t="s">
        <v>70</v>
      </c>
      <c r="L11" s="36" t="s">
        <v>86</v>
      </c>
      <c r="M11" s="36" t="s">
        <v>82</v>
      </c>
      <c r="N11" s="36" t="s">
        <v>83</v>
      </c>
      <c r="O11" s="36" t="s">
        <v>86</v>
      </c>
      <c r="P11" s="36" t="s">
        <v>84</v>
      </c>
      <c r="Q11" s="36" t="s">
        <v>85</v>
      </c>
      <c r="R11" s="31">
        <v>404913.59999999992</v>
      </c>
      <c r="S11" s="31">
        <v>0</v>
      </c>
      <c r="T11" s="31">
        <f>'[2]AVANCE DE METAS 2024'!$AF$17</f>
        <v>481029</v>
      </c>
      <c r="U11" s="31">
        <f t="shared" ref="U11:U14" si="4">T11</f>
        <v>481029</v>
      </c>
      <c r="V11" s="38">
        <f t="shared" ref="V11:V14" si="5">R11</f>
        <v>404913.59999999992</v>
      </c>
      <c r="W11" s="33" t="s">
        <v>104</v>
      </c>
    </row>
    <row r="12" spans="1:23" ht="33.75" x14ac:dyDescent="0.2">
      <c r="A12" s="40" t="s">
        <v>107</v>
      </c>
      <c r="B12" s="37" t="s">
        <v>113</v>
      </c>
      <c r="C12" s="36" t="s">
        <v>67</v>
      </c>
      <c r="D12" s="33" t="s">
        <v>60</v>
      </c>
      <c r="E12" s="34" t="s">
        <v>61</v>
      </c>
      <c r="F12" s="29">
        <v>1637993.45</v>
      </c>
      <c r="G12" s="29">
        <v>13394.799999999996</v>
      </c>
      <c r="H12" s="29">
        <f>'[1]SOL. PAGOS EN PARTIDA '!$S$42</f>
        <v>1651388.2500000005</v>
      </c>
      <c r="I12" s="29">
        <f t="shared" si="1"/>
        <v>1651388.2500000005</v>
      </c>
      <c r="J12" s="29">
        <f t="shared" si="2"/>
        <v>1651388.2500000005</v>
      </c>
      <c r="K12" s="35" t="s">
        <v>70</v>
      </c>
      <c r="L12" s="36" t="s">
        <v>81</v>
      </c>
      <c r="M12" s="36" t="s">
        <v>82</v>
      </c>
      <c r="N12" s="36" t="s">
        <v>83</v>
      </c>
      <c r="O12" s="36" t="s">
        <v>81</v>
      </c>
      <c r="P12" s="36" t="s">
        <v>84</v>
      </c>
      <c r="Q12" s="36" t="s">
        <v>85</v>
      </c>
      <c r="R12" s="31">
        <v>129780</v>
      </c>
      <c r="S12" s="31">
        <v>0</v>
      </c>
      <c r="T12" s="31">
        <f>'[2]AVANCE DE METAS 2024'!$AF$18</f>
        <v>326474</v>
      </c>
      <c r="U12" s="31">
        <f t="shared" si="4"/>
        <v>326474</v>
      </c>
      <c r="V12" s="38">
        <f t="shared" si="5"/>
        <v>129780</v>
      </c>
      <c r="W12" s="33" t="s">
        <v>104</v>
      </c>
    </row>
    <row r="13" spans="1:23" ht="33.75" x14ac:dyDescent="0.2">
      <c r="A13" s="40" t="s">
        <v>107</v>
      </c>
      <c r="B13" s="32"/>
      <c r="C13" s="41" t="s">
        <v>98</v>
      </c>
      <c r="D13" s="33" t="s">
        <v>95</v>
      </c>
      <c r="E13" s="34" t="s">
        <v>61</v>
      </c>
      <c r="F13" s="29">
        <v>3869910.84</v>
      </c>
      <c r="G13" s="29">
        <v>106145.14</v>
      </c>
      <c r="H13" s="29">
        <f>'[1]SOL. PAGOS EN PARTIDA '!$S$52</f>
        <v>3976055.98</v>
      </c>
      <c r="I13" s="29">
        <f t="shared" si="1"/>
        <v>3976055.98</v>
      </c>
      <c r="J13" s="29">
        <f t="shared" si="2"/>
        <v>3976055.98</v>
      </c>
      <c r="K13" s="35" t="s">
        <v>70</v>
      </c>
      <c r="L13" s="36" t="s">
        <v>81</v>
      </c>
      <c r="M13" s="36" t="s">
        <v>82</v>
      </c>
      <c r="N13" s="36" t="s">
        <v>83</v>
      </c>
      <c r="O13" s="36" t="s">
        <v>81</v>
      </c>
      <c r="P13" s="36" t="s">
        <v>99</v>
      </c>
      <c r="Q13" s="36" t="s">
        <v>100</v>
      </c>
      <c r="R13" s="31">
        <v>259560</v>
      </c>
      <c r="S13" s="31"/>
      <c r="T13" s="31">
        <f>'[2]AVANCE DE METAS 2024'!$AF$19</f>
        <v>304381</v>
      </c>
      <c r="U13" s="31">
        <f t="shared" si="4"/>
        <v>304381</v>
      </c>
      <c r="V13" s="38">
        <f t="shared" si="5"/>
        <v>259560</v>
      </c>
      <c r="W13" s="33" t="s">
        <v>104</v>
      </c>
    </row>
    <row r="14" spans="1:23" ht="22.5" x14ac:dyDescent="0.2">
      <c r="A14" s="40" t="s">
        <v>107</v>
      </c>
      <c r="B14" s="37" t="s">
        <v>111</v>
      </c>
      <c r="C14" s="36" t="s">
        <v>68</v>
      </c>
      <c r="D14" s="33" t="s">
        <v>60</v>
      </c>
      <c r="E14" s="34" t="s">
        <v>61</v>
      </c>
      <c r="F14" s="29">
        <v>70113702.879999995</v>
      </c>
      <c r="G14" s="29">
        <v>3316689.5300000003</v>
      </c>
      <c r="H14" s="29">
        <f>'[1]SOL. PAGOS EN PARTIDA '!$S$50</f>
        <v>73430392.409999982</v>
      </c>
      <c r="I14" s="29">
        <f t="shared" si="1"/>
        <v>73430392.409999982</v>
      </c>
      <c r="J14" s="29">
        <f t="shared" si="2"/>
        <v>73430392.409999982</v>
      </c>
      <c r="K14" s="35" t="s">
        <v>70</v>
      </c>
      <c r="L14" s="36" t="s">
        <v>76</v>
      </c>
      <c r="M14" s="36" t="s">
        <v>87</v>
      </c>
      <c r="N14" s="36" t="s">
        <v>88</v>
      </c>
      <c r="O14" s="36" t="s">
        <v>76</v>
      </c>
      <c r="P14" s="36" t="s">
        <v>89</v>
      </c>
      <c r="Q14" s="36" t="s">
        <v>90</v>
      </c>
      <c r="R14" s="31">
        <v>7109.52</v>
      </c>
      <c r="S14" s="31">
        <v>0</v>
      </c>
      <c r="T14" s="31">
        <f>'[2]AVANCE DE METAS 2024'!$AF$33</f>
        <v>6989.8200000000006</v>
      </c>
      <c r="U14" s="31">
        <f t="shared" si="4"/>
        <v>6989.8200000000006</v>
      </c>
      <c r="V14" s="38">
        <f t="shared" si="5"/>
        <v>7109.52</v>
      </c>
      <c r="W14" s="33" t="s">
        <v>105</v>
      </c>
    </row>
    <row r="15" spans="1:23" ht="22.5" x14ac:dyDescent="0.2">
      <c r="A15" s="40" t="s">
        <v>107</v>
      </c>
      <c r="B15" s="32" t="s">
        <v>115</v>
      </c>
      <c r="C15" s="41" t="s">
        <v>69</v>
      </c>
      <c r="D15" s="33" t="s">
        <v>60</v>
      </c>
      <c r="E15" s="34" t="s">
        <v>61</v>
      </c>
      <c r="F15" s="29">
        <v>1061335.78</v>
      </c>
      <c r="G15" s="29">
        <v>-1061335.78</v>
      </c>
      <c r="H15" s="29">
        <v>0</v>
      </c>
      <c r="I15" s="29">
        <f t="shared" ref="I15:I16" si="6">H15</f>
        <v>0</v>
      </c>
      <c r="J15" s="29">
        <f t="shared" ref="J15:J16" si="7">H15</f>
        <v>0</v>
      </c>
      <c r="K15" s="35" t="s">
        <v>70</v>
      </c>
      <c r="L15" s="36" t="s">
        <v>76</v>
      </c>
      <c r="M15" s="36" t="s">
        <v>91</v>
      </c>
      <c r="N15" s="36" t="s">
        <v>92</v>
      </c>
      <c r="O15" s="36" t="s">
        <v>76</v>
      </c>
      <c r="P15" s="36" t="s">
        <v>93</v>
      </c>
      <c r="Q15" s="36" t="s">
        <v>94</v>
      </c>
      <c r="R15" s="39">
        <v>15500000</v>
      </c>
      <c r="S15" s="37">
        <v>0</v>
      </c>
      <c r="T15" s="37">
        <v>0</v>
      </c>
      <c r="U15" s="38">
        <f>T15</f>
        <v>0</v>
      </c>
      <c r="V15" s="38">
        <v>0</v>
      </c>
      <c r="W15" s="33" t="s">
        <v>106</v>
      </c>
    </row>
    <row r="16" spans="1:23" ht="33.75" x14ac:dyDescent="0.2">
      <c r="A16" s="40"/>
      <c r="B16" s="37"/>
      <c r="C16" s="36" t="s">
        <v>118</v>
      </c>
      <c r="D16" s="7"/>
      <c r="E16" s="8"/>
      <c r="F16" s="29">
        <v>5000000</v>
      </c>
      <c r="G16" s="29">
        <v>-117522.42</v>
      </c>
      <c r="H16" s="29">
        <f>'[1]SOL. PAGOS EN PARTIDA '!$S$10</f>
        <v>3374559.01</v>
      </c>
      <c r="I16" s="29">
        <f t="shared" si="6"/>
        <v>3374559.01</v>
      </c>
      <c r="J16" s="29">
        <f t="shared" si="7"/>
        <v>3374559.01</v>
      </c>
      <c r="K16" s="35" t="s">
        <v>70</v>
      </c>
      <c r="L16" s="36" t="s">
        <v>76</v>
      </c>
      <c r="M16" s="36" t="s">
        <v>117</v>
      </c>
      <c r="N16" s="36" t="s">
        <v>116</v>
      </c>
      <c r="O16" s="36" t="s">
        <v>76</v>
      </c>
      <c r="P16" s="36" t="s">
        <v>120</v>
      </c>
      <c r="Q16" s="36" t="s">
        <v>119</v>
      </c>
      <c r="R16" s="39">
        <v>1</v>
      </c>
      <c r="S16" s="37" t="s">
        <v>122</v>
      </c>
      <c r="T16" s="37">
        <v>1</v>
      </c>
      <c r="U16" s="38">
        <f>T16</f>
        <v>1</v>
      </c>
      <c r="V16" s="38">
        <f>R16</f>
        <v>1</v>
      </c>
      <c r="W16" s="33" t="s">
        <v>121</v>
      </c>
    </row>
    <row r="17" spans="1:17" x14ac:dyDescent="0.2">
      <c r="A17" s="7"/>
      <c r="B17" s="8"/>
      <c r="C17" s="7"/>
      <c r="D17" s="7"/>
      <c r="E17" s="8"/>
      <c r="F17" s="8"/>
      <c r="G17" s="8"/>
      <c r="H17" s="8"/>
      <c r="I17" s="8"/>
      <c r="J17" s="8"/>
      <c r="K17"/>
      <c r="L17"/>
      <c r="M17"/>
      <c r="N17"/>
      <c r="O17"/>
      <c r="P17" s="6"/>
      <c r="Q17" s="6"/>
    </row>
    <row r="18" spans="1:17" x14ac:dyDescent="0.2">
      <c r="A18" s="7"/>
      <c r="B18" s="8"/>
      <c r="C18" s="7"/>
      <c r="D18" s="7"/>
      <c r="E18" s="8"/>
      <c r="F18" s="8"/>
      <c r="G18" s="8"/>
      <c r="H18" s="8"/>
      <c r="I18" s="8"/>
      <c r="J18" s="8"/>
      <c r="K18"/>
      <c r="L18"/>
      <c r="M18"/>
      <c r="N18"/>
      <c r="O18"/>
      <c r="P18" s="6"/>
      <c r="Q18" s="6"/>
    </row>
    <row r="19" spans="1:17" x14ac:dyDescent="0.2">
      <c r="A19" s="7"/>
      <c r="B19" s="8"/>
      <c r="C19" s="7"/>
      <c r="D19" s="7"/>
      <c r="E19" s="8"/>
      <c r="F19" s="8"/>
      <c r="G19" s="8"/>
      <c r="H19" s="8"/>
      <c r="I19" s="8"/>
      <c r="J19" s="8"/>
      <c r="K19"/>
      <c r="L19"/>
      <c r="M19"/>
      <c r="N19"/>
      <c r="O19"/>
      <c r="P19" s="6"/>
      <c r="Q19" s="6"/>
    </row>
    <row r="20" spans="1:17" x14ac:dyDescent="0.2">
      <c r="A20" s="7"/>
      <c r="B20" s="8"/>
      <c r="C20" s="7"/>
      <c r="D20" s="7"/>
      <c r="E20" s="8"/>
      <c r="F20" s="8"/>
      <c r="G20" s="8"/>
      <c r="H20" s="8"/>
      <c r="I20" s="8"/>
      <c r="J20" s="8"/>
      <c r="K20"/>
      <c r="L20"/>
      <c r="M20"/>
      <c r="N20"/>
      <c r="O20"/>
      <c r="P20" s="6"/>
      <c r="Q20" s="6"/>
    </row>
    <row r="21" spans="1:17" x14ac:dyDescent="0.2">
      <c r="A21" s="7"/>
      <c r="B21" s="8"/>
      <c r="C21" s="7"/>
      <c r="D21" s="7"/>
      <c r="E21" s="8"/>
      <c r="F21" s="8"/>
      <c r="G21" s="8"/>
      <c r="H21" s="8"/>
      <c r="I21" s="8"/>
      <c r="J21" s="8"/>
      <c r="K21"/>
      <c r="L21"/>
      <c r="M21"/>
      <c r="N21"/>
      <c r="O21"/>
      <c r="P21" s="6"/>
      <c r="Q21" s="6"/>
    </row>
    <row r="22" spans="1:17" x14ac:dyDescent="0.2">
      <c r="A22" s="7"/>
      <c r="B22" s="8"/>
      <c r="C22" s="7"/>
      <c r="D22" s="7"/>
      <c r="E22" s="8"/>
      <c r="F22" s="8"/>
      <c r="G22" s="8"/>
      <c r="H22" s="8"/>
      <c r="I22" s="8"/>
      <c r="J22" s="8"/>
      <c r="K22"/>
      <c r="L22"/>
      <c r="M22"/>
      <c r="N22"/>
      <c r="O22"/>
      <c r="P22" s="6"/>
      <c r="Q22" s="6"/>
    </row>
    <row r="23" spans="1:17" x14ac:dyDescent="0.2">
      <c r="A23" s="7"/>
      <c r="B23" s="8"/>
      <c r="C23" s="7"/>
      <c r="D23" s="7"/>
      <c r="E23" s="8"/>
      <c r="F23" s="8"/>
      <c r="G23" s="8"/>
      <c r="H23" s="8"/>
      <c r="I23" s="8"/>
      <c r="J23" s="8"/>
      <c r="K23"/>
      <c r="L23"/>
      <c r="M23"/>
      <c r="N23"/>
      <c r="O23"/>
      <c r="P23" s="6"/>
      <c r="Q23" s="6"/>
    </row>
    <row r="24" spans="1:17" x14ac:dyDescent="0.2">
      <c r="A24" s="7"/>
      <c r="B24" s="8"/>
      <c r="C24" s="7"/>
      <c r="D24" s="7"/>
      <c r="E24" s="8"/>
      <c r="F24" s="8"/>
      <c r="G24" s="8"/>
      <c r="H24" s="8"/>
      <c r="I24" s="8"/>
      <c r="J24" s="8"/>
      <c r="K24"/>
      <c r="L24"/>
      <c r="M24"/>
      <c r="N24"/>
      <c r="O24"/>
      <c r="P24" s="6"/>
      <c r="Q24" s="6"/>
    </row>
    <row r="25" spans="1:17" x14ac:dyDescent="0.2">
      <c r="A25" s="7"/>
      <c r="B25" s="8"/>
      <c r="C25" s="7"/>
      <c r="D25" s="7"/>
      <c r="E25" s="8"/>
      <c r="F25" s="8"/>
      <c r="G25" s="8"/>
      <c r="H25" s="8"/>
      <c r="I25" s="8"/>
      <c r="J25" s="8"/>
      <c r="K25" s="8"/>
      <c r="L25" s="8"/>
    </row>
    <row r="26" spans="1:17" x14ac:dyDescent="0.2">
      <c r="A26" s="7"/>
      <c r="B26" s="8"/>
      <c r="C26" s="7"/>
      <c r="D26" s="7"/>
      <c r="E26" s="8"/>
      <c r="F26" s="8"/>
      <c r="G26" s="8"/>
      <c r="H26" s="8"/>
      <c r="I26" s="8"/>
      <c r="J26" s="8"/>
      <c r="K26" s="8"/>
      <c r="L26" s="8"/>
    </row>
    <row r="27" spans="1:17" x14ac:dyDescent="0.2">
      <c r="A27" s="7"/>
      <c r="B27" s="8"/>
      <c r="C27" s="7"/>
      <c r="D27" s="7"/>
      <c r="E27" s="8"/>
      <c r="F27" s="8"/>
      <c r="G27" s="8"/>
      <c r="H27" s="8"/>
      <c r="I27" s="8"/>
      <c r="J27" s="8"/>
      <c r="K27" s="8"/>
      <c r="L27" s="8"/>
    </row>
    <row r="28" spans="1:17" x14ac:dyDescent="0.2">
      <c r="A28" s="7"/>
      <c r="B28" s="8"/>
      <c r="C28" s="7"/>
      <c r="D28" s="7"/>
      <c r="E28" s="8"/>
      <c r="F28" s="8"/>
      <c r="G28" s="8"/>
      <c r="H28" s="8"/>
      <c r="I28" s="8"/>
      <c r="J28" s="8"/>
      <c r="K28" s="8"/>
      <c r="L28" s="8"/>
    </row>
    <row r="29" spans="1:17" x14ac:dyDescent="0.2">
      <c r="C29"/>
      <c r="D29"/>
    </row>
    <row r="30" spans="1:17" x14ac:dyDescent="0.2">
      <c r="C30"/>
      <c r="D30"/>
    </row>
    <row r="31" spans="1:17" x14ac:dyDescent="0.2">
      <c r="C31"/>
      <c r="D31"/>
    </row>
    <row r="32" spans="1:17" x14ac:dyDescent="0.2">
      <c r="C32"/>
      <c r="D32"/>
    </row>
    <row r="33" spans="3:4" x14ac:dyDescent="0.2">
      <c r="C33"/>
      <c r="D33"/>
    </row>
    <row r="34" spans="3:4" x14ac:dyDescent="0.2">
      <c r="C34"/>
      <c r="D34"/>
    </row>
    <row r="35" spans="3:4" x14ac:dyDescent="0.2">
      <c r="C35"/>
      <c r="D35"/>
    </row>
    <row r="36" spans="3:4" x14ac:dyDescent="0.2">
      <c r="C36"/>
      <c r="D36"/>
    </row>
    <row r="37" spans="3:4" x14ac:dyDescent="0.2">
      <c r="C37"/>
      <c r="D37"/>
    </row>
  </sheetData>
  <mergeCells count="2">
    <mergeCell ref="A2:E2"/>
    <mergeCell ref="N2:T2"/>
  </mergeCells>
  <phoneticPr fontId="8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1962E-7691-41DA-8CC0-801B77CBBC57}">
  <dimension ref="A1:E32"/>
  <sheetViews>
    <sheetView workbookViewId="0">
      <selection activeCell="B23" sqref="B23"/>
    </sheetView>
  </sheetViews>
  <sheetFormatPr baseColWidth="10" defaultColWidth="12" defaultRowHeight="11.25" x14ac:dyDescent="0.2"/>
  <cols>
    <col min="1" max="1" width="67.6640625" customWidth="1"/>
    <col min="2" max="2" width="21.83203125" customWidth="1"/>
    <col min="3" max="3" width="12" style="4"/>
  </cols>
  <sheetData>
    <row r="1" spans="1:4" ht="12" x14ac:dyDescent="0.2">
      <c r="A1" s="5" t="s">
        <v>28</v>
      </c>
      <c r="B1" s="5" t="s">
        <v>29</v>
      </c>
      <c r="C1" s="4" t="s">
        <v>30</v>
      </c>
      <c r="D1" s="3"/>
    </row>
    <row r="2" spans="1:4" ht="12" x14ac:dyDescent="0.2">
      <c r="A2" s="5" t="s">
        <v>31</v>
      </c>
      <c r="B2" s="5" t="s">
        <v>32</v>
      </c>
      <c r="C2" s="4" t="s">
        <v>33</v>
      </c>
      <c r="D2" s="3"/>
    </row>
    <row r="3" spans="1:4" ht="12" x14ac:dyDescent="0.2">
      <c r="A3" s="5" t="s">
        <v>34</v>
      </c>
      <c r="B3" s="5" t="s">
        <v>35</v>
      </c>
      <c r="C3" s="4" t="s">
        <v>36</v>
      </c>
      <c r="D3" s="3"/>
    </row>
    <row r="4" spans="1:4" ht="12" x14ac:dyDescent="0.2">
      <c r="A4" s="5" t="s">
        <v>37</v>
      </c>
      <c r="B4" s="5" t="s">
        <v>38</v>
      </c>
      <c r="C4" s="4" t="s">
        <v>39</v>
      </c>
      <c r="D4" s="3"/>
    </row>
    <row r="5" spans="1:4" ht="12" x14ac:dyDescent="0.2">
      <c r="A5" s="5" t="s">
        <v>40</v>
      </c>
      <c r="B5" s="2"/>
      <c r="D5" s="3"/>
    </row>
    <row r="6" spans="1:4" ht="12" x14ac:dyDescent="0.2">
      <c r="A6" s="5" t="s">
        <v>41</v>
      </c>
      <c r="B6" s="2"/>
      <c r="D6" s="3"/>
    </row>
    <row r="7" spans="1:4" ht="12" x14ac:dyDescent="0.2">
      <c r="A7" s="5" t="s">
        <v>42</v>
      </c>
      <c r="B7" s="2"/>
      <c r="D7" s="3"/>
    </row>
    <row r="8" spans="1:4" ht="12" x14ac:dyDescent="0.2">
      <c r="A8" s="5" t="s">
        <v>43</v>
      </c>
      <c r="B8" s="2"/>
      <c r="D8" s="3"/>
    </row>
    <row r="9" spans="1:4" ht="12" customHeight="1" x14ac:dyDescent="0.2">
      <c r="A9" s="5" t="s">
        <v>44</v>
      </c>
      <c r="B9" s="2"/>
      <c r="D9" s="3"/>
    </row>
    <row r="10" spans="1:4" ht="12" x14ac:dyDescent="0.2">
      <c r="A10" s="5" t="s">
        <v>45</v>
      </c>
      <c r="B10" s="2"/>
      <c r="D10" s="3"/>
    </row>
    <row r="11" spans="1:4" ht="12" x14ac:dyDescent="0.2">
      <c r="A11" s="5" t="s">
        <v>46</v>
      </c>
      <c r="B11" s="2"/>
      <c r="D11" s="3"/>
    </row>
    <row r="12" spans="1:4" ht="12" x14ac:dyDescent="0.2">
      <c r="A12" s="5" t="s">
        <v>47</v>
      </c>
      <c r="B12" s="2"/>
      <c r="D12" s="3"/>
    </row>
    <row r="13" spans="1:4" ht="12" x14ac:dyDescent="0.2">
      <c r="A13" s="5" t="s">
        <v>48</v>
      </c>
      <c r="B13" s="2"/>
      <c r="D13" s="3"/>
    </row>
    <row r="14" spans="1:4" ht="12" x14ac:dyDescent="0.2">
      <c r="A14" s="5" t="s">
        <v>49</v>
      </c>
      <c r="B14" s="2"/>
      <c r="D14" s="3"/>
    </row>
    <row r="15" spans="1:4" ht="12" x14ac:dyDescent="0.2">
      <c r="A15" s="5" t="s">
        <v>50</v>
      </c>
      <c r="B15" s="2"/>
      <c r="D15" s="3"/>
    </row>
    <row r="16" spans="1:4" ht="12" x14ac:dyDescent="0.2">
      <c r="A16" s="5" t="s">
        <v>51</v>
      </c>
      <c r="B16" s="2"/>
      <c r="D16" s="3"/>
    </row>
    <row r="17" spans="1:5" ht="12" x14ac:dyDescent="0.2">
      <c r="A17" s="5" t="s">
        <v>52</v>
      </c>
      <c r="B17" s="2"/>
      <c r="D17" s="3"/>
    </row>
    <row r="18" spans="1:5" ht="12" x14ac:dyDescent="0.2">
      <c r="A18" s="5" t="s">
        <v>53</v>
      </c>
      <c r="B18" s="2"/>
      <c r="D18" s="3"/>
    </row>
    <row r="19" spans="1:5" ht="12" x14ac:dyDescent="0.2">
      <c r="A19" s="5" t="s">
        <v>54</v>
      </c>
      <c r="B19" s="2"/>
      <c r="D19" s="3"/>
    </row>
    <row r="20" spans="1:5" ht="12" x14ac:dyDescent="0.2">
      <c r="A20" s="5" t="s">
        <v>55</v>
      </c>
      <c r="B20" s="2"/>
      <c r="D20" s="3"/>
    </row>
    <row r="21" spans="1:5" ht="12" x14ac:dyDescent="0.2">
      <c r="A21" s="5" t="s">
        <v>56</v>
      </c>
      <c r="B21" s="2"/>
      <c r="E21" s="3"/>
    </row>
    <row r="22" spans="1:5" ht="12" x14ac:dyDescent="0.2">
      <c r="A22" s="5" t="s">
        <v>57</v>
      </c>
      <c r="B22" s="2"/>
      <c r="E22" s="3"/>
    </row>
    <row r="23" spans="1:5" ht="12" x14ac:dyDescent="0.2">
      <c r="A23" s="5" t="s">
        <v>58</v>
      </c>
      <c r="B23" s="2"/>
      <c r="E23" s="3"/>
    </row>
    <row r="24" spans="1:5" x14ac:dyDescent="0.2">
      <c r="A24" s="4"/>
    </row>
    <row r="25" spans="1:5" x14ac:dyDescent="0.2">
      <c r="A25" s="4"/>
    </row>
    <row r="26" spans="1:5" x14ac:dyDescent="0.2">
      <c r="A26" s="4"/>
    </row>
    <row r="27" spans="1:5" x14ac:dyDescent="0.2">
      <c r="A27" s="4"/>
    </row>
    <row r="28" spans="1:5" x14ac:dyDescent="0.2">
      <c r="A28" s="4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F2C03A-FAFE-4FBB-9F24-298C907734C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BD8237E9-CEBB-4B58-A840-2483C09C3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INR</vt:lpstr>
      <vt:lpstr>Hoja1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David Sanchez</cp:lastModifiedBy>
  <cp:revision/>
  <cp:lastPrinted>2024-05-29T17:32:08Z</cp:lastPrinted>
  <dcterms:created xsi:type="dcterms:W3CDTF">2014-10-22T05:35:08Z</dcterms:created>
  <dcterms:modified xsi:type="dcterms:W3CDTF">2025-01-23T18:53:42Z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